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<sst xmlns="http://schemas.openxmlformats.org/spreadsheetml/2006/main" count="165" uniqueCount="120">
  <si>
    <t>工程名称:民科园7号宿舍楼北楼二层改造工程</t>
  </si>
  <si>
    <t>序号</t>
  </si>
  <si>
    <t>项目编码</t>
  </si>
  <si>
    <t>项目名称</t>
  </si>
  <si>
    <t>项目特征描述</t>
  </si>
  <si>
    <t>计量单位</t>
  </si>
  <si>
    <t>工程量</t>
  </si>
  <si>
    <t>金额(元)</t>
  </si>
  <si>
    <t>综合单价</t>
  </si>
  <si>
    <t>合价</t>
  </si>
  <si>
    <t/>
  </si>
  <si>
    <t>装修部分</t>
  </si>
  <si>
    <t>1</t>
  </si>
  <si>
    <t>011403001001</t>
  </si>
  <si>
    <t>墙面乳胶漆</t>
  </si>
  <si>
    <t>1.抹灰面乳胶漆 墙柱面 面漆一遍</t>
  </si>
  <si>
    <t>m2</t>
  </si>
  <si>
    <t>1638.520</t>
  </si>
  <si>
    <t>2</t>
  </si>
  <si>
    <t>011403001002</t>
  </si>
  <si>
    <t>天棚面乳胶漆</t>
  </si>
  <si>
    <t>1.抹灰面乳胶漆 天棚面 面漆一遍</t>
  </si>
  <si>
    <t>561.000</t>
  </si>
  <si>
    <t>3</t>
  </si>
  <si>
    <t>010805006001</t>
  </si>
  <si>
    <t>更换宿舍门</t>
  </si>
  <si>
    <t>1.带门套成品装饰平开复合木门 单开
2.单开门锁
3.成品复合门 900*2300</t>
  </si>
  <si>
    <t>樘</t>
  </si>
  <si>
    <t>12.000</t>
  </si>
  <si>
    <t>4</t>
  </si>
  <si>
    <t>010805006002</t>
  </si>
  <si>
    <t>更换宿卫生间门</t>
  </si>
  <si>
    <t>1.带门套成品装饰平开复合木门 单开
2.成品复合门 700*2100</t>
  </si>
  <si>
    <t>24.000</t>
  </si>
  <si>
    <t>5</t>
  </si>
  <si>
    <t>010801001001</t>
  </si>
  <si>
    <t>拆除原门</t>
  </si>
  <si>
    <t>1.门窗拆除(整樘) 木质
2.拆除废料外运 人工装自卸汽车运 5km//扩:A1-19-69+A1-19-70*2</t>
  </si>
  <si>
    <t>36.000</t>
  </si>
  <si>
    <t>安装部分</t>
  </si>
  <si>
    <t>031002003001</t>
  </si>
  <si>
    <t>塑料龙头 DN15</t>
  </si>
  <si>
    <t>1.单冷水龙头安装 公称直径(mm以内) 15
2.塑料龙头 DN15</t>
  </si>
  <si>
    <t>个</t>
  </si>
  <si>
    <t>030409001001</t>
  </si>
  <si>
    <t>电力电缆 WDZ-YJY4*120+1*70</t>
  </si>
  <si>
    <t>1.铜芯电力电缆敷设 电缆(截面mm2以下) 120
2.铜芯电缆 WDZ-YJV-4X120+1X70</t>
  </si>
  <si>
    <t>m</t>
  </si>
  <si>
    <t>030409001002</t>
  </si>
  <si>
    <t>电力电缆 WDZ-YJY4*25+1*16</t>
  </si>
  <si>
    <t>1.铜芯电力电缆敷设 电缆(截面mm2以下) 35//扩:C4-8-2+补C4-8-2
2.铜芯电缆 WDZ-YJV-4*25+1*16</t>
  </si>
  <si>
    <t>45.800</t>
  </si>
  <si>
    <t>030412004001</t>
  </si>
  <si>
    <t>配线  BV-4.0</t>
  </si>
  <si>
    <t>1.硬绝缘导线管内穿线 导线截面(mm2以内) 6
2.绝缘电线 BV-4.0</t>
  </si>
  <si>
    <t>1286.000</t>
  </si>
  <si>
    <t>030413003004</t>
  </si>
  <si>
    <t>LED灯管 T8</t>
  </si>
  <si>
    <t>1.普通成套型荧光灯具安装 吸顶式 单管
2.LED灯管（含灯座） 20W 1.2米</t>
  </si>
  <si>
    <t>套</t>
  </si>
  <si>
    <t>6</t>
  </si>
  <si>
    <t>030413003005</t>
  </si>
  <si>
    <t>1.普通成套型荧光灯具安装 吸顶式 单管
2.LED灯管（含灯座） 10W  0.6米</t>
  </si>
  <si>
    <t>7</t>
  </si>
  <si>
    <t>030413003006</t>
  </si>
  <si>
    <t>LED节能灯 5W</t>
  </si>
  <si>
    <t>1.其他普通灯具安装 防水座灯头
2.LED节能灯 5W</t>
  </si>
  <si>
    <t>8</t>
  </si>
  <si>
    <t>030413014003</t>
  </si>
  <si>
    <t>二三插座</t>
  </si>
  <si>
    <t>1.控制设备及低压电器安装 单相暗插座安装 单相（A以下） 16
2.二三插座</t>
  </si>
  <si>
    <t>48.000</t>
  </si>
  <si>
    <t>9</t>
  </si>
  <si>
    <t>030413013001</t>
  </si>
  <si>
    <t>二位开关</t>
  </si>
  <si>
    <t>1.控制设备及低压电器安装 照明开关安装 扳式暗开关(单控) 双联
2.二位开关</t>
  </si>
  <si>
    <t>10</t>
  </si>
  <si>
    <t>030413013002</t>
  </si>
  <si>
    <t>三位开关</t>
  </si>
  <si>
    <t>1.控制设备及低压电器安装 照明开关安装 扳式暗开关(单控) 三联
2.三位开关</t>
  </si>
  <si>
    <t>11</t>
  </si>
  <si>
    <t>030413014001</t>
  </si>
  <si>
    <t>空调插座</t>
  </si>
  <si>
    <t>1.控制设备及低压电器安装 单相明插座安装 单相（A以下） 16
2.空调插座
3.配电板
4.接线盒安装 普通接线盒 明装
5.接线盒</t>
  </si>
  <si>
    <t>12</t>
  </si>
  <si>
    <t>030413014002</t>
  </si>
  <si>
    <t>热水器插座</t>
  </si>
  <si>
    <t>1.控制设备及低压电器安装 单相明插座安装 单相（A以下） 16
2.热水器插座
3.配电板
4.接线盒安装 普通接线盒 明装
5.接线盒</t>
  </si>
  <si>
    <t>13</t>
  </si>
  <si>
    <t>030412002001</t>
  </si>
  <si>
    <t>PVC塑料线槽</t>
  </si>
  <si>
    <t>1.难燃线槽安装 线槽断面周长(mm以内) 120
2.塑料线槽100*60</t>
  </si>
  <si>
    <t>50.000</t>
  </si>
  <si>
    <t>14</t>
  </si>
  <si>
    <t>030412001001</t>
  </si>
  <si>
    <t>配管 PC25</t>
  </si>
  <si>
    <t>1.刚性难燃线管砖、混凝土结构明配 公称直径(mm以内) 25
2.刚性难燃管 PC25</t>
  </si>
  <si>
    <t>84.000</t>
  </si>
  <si>
    <t>15</t>
  </si>
  <si>
    <t>030412001002</t>
  </si>
  <si>
    <t>配管 PC65</t>
  </si>
  <si>
    <t>1.刚性难燃线管砖、混凝土结构明配 公称直径(mm以内) 65
2.刚性难燃管 PC65</t>
  </si>
  <si>
    <t>37.000</t>
  </si>
  <si>
    <t>16</t>
  </si>
  <si>
    <t>030405013002</t>
  </si>
  <si>
    <t>更换空气开关（20A)</t>
  </si>
  <si>
    <t>1.控制设备及低压电器安装 DZ自动空气断路器安装 额定电流(A以内) 32
2.自动空气断路器 DZ型 20A/2P</t>
  </si>
  <si>
    <t>17</t>
  </si>
  <si>
    <t>030402011001</t>
  </si>
  <si>
    <t>配电箱</t>
  </si>
  <si>
    <t>1.控制设备及低压电器安装 成套配电箱安装 悬挂式(半周长m以内) 1.5
2.成套配电箱（含空气开关）</t>
  </si>
  <si>
    <t>台</t>
  </si>
  <si>
    <t>1.000</t>
  </si>
  <si>
    <t>18</t>
  </si>
  <si>
    <t>030405013001</t>
  </si>
  <si>
    <t>更换空气开关（250A)</t>
  </si>
  <si>
    <t>1.控制设备及低压电器安装 DZ自动空气断路器安装 额定电流(A以内) 250
2.自动空气断路器 DZ型 250A</t>
  </si>
  <si>
    <t>其他费用</t>
  </si>
  <si>
    <t>增值税</t>
  </si>
  <si>
    <t>合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</si>
</sst>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</numFmts>
  <fonts count="23">
    <font>
      <sz val="11"/>
      <color theme="1"/>
      <name val="宋体"/>
      <charset val="134"/>
      <scheme val="minor"/>
    </font>
    <font>
      <sz val="9"/>
      <name val="SimSun"/>
      <charset val="134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/>
    <xf numFmtId="0" fontId="2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" fontId="3" fillId="2" borderId="1" xfId="0" applyNumberFormat="1" applyFont="1" applyFill="1" applyBorder="1" applyAlignment="1">
      <alignment horizontal="right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176" fontId="3" fillId="2" borderId="1" xfId="0" applyNumberFormat="1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abSelected="1" topLeftCell="A26" workbookViewId="0">
      <selection activeCell="K33" sqref="K33"/>
    </sheetView>
  </sheetViews>
  <sheetFormatPr defaultColWidth="6.75" defaultRowHeight="13.5"/>
  <cols>
    <col min="1" max="1" width="5" style="2" customWidth="1"/>
    <col min="2" max="2" width="3.40833333333333" style="2" customWidth="1"/>
    <col min="3" max="3" width="9.51666666666667" style="2" customWidth="1"/>
    <col min="4" max="4" width="14.9416666666667" style="2" customWidth="1"/>
    <col min="5" max="5" width="6.51666666666667" style="2" customWidth="1"/>
    <col min="6" max="6" width="28.625" style="2" customWidth="1"/>
    <col min="7" max="7" width="5.33333333333333" style="2" customWidth="1"/>
    <col min="8" max="8" width="7.625" style="2" customWidth="1"/>
    <col min="9" max="9" width="3.19166666666667" style="2" customWidth="1"/>
    <col min="10" max="10" width="6.40833333333333" style="2" customWidth="1"/>
    <col min="11" max="11" width="11.8333333333333" style="2" customWidth="1"/>
    <col min="12" max="16378" width="6.75" style="2"/>
  </cols>
  <sheetData>
    <row r="1" s="1" customFormat="1" ht="24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2" customFormat="1" ht="19" customHeight="1" spans="1:11">
      <c r="A2" s="4" t="s">
        <v>1</v>
      </c>
      <c r="B2" s="4" t="s">
        <v>2</v>
      </c>
      <c r="C2" s="4"/>
      <c r="D2" s="4" t="s">
        <v>3</v>
      </c>
      <c r="E2" s="4" t="s">
        <v>4</v>
      </c>
      <c r="F2" s="4"/>
      <c r="G2" s="4" t="s">
        <v>5</v>
      </c>
      <c r="H2" s="4" t="s">
        <v>6</v>
      </c>
      <c r="I2" s="4" t="s">
        <v>7</v>
      </c>
      <c r="J2" s="4"/>
      <c r="K2" s="4"/>
    </row>
    <row r="3" s="2" customFormat="1" ht="12" customHeight="1" spans="1:11">
      <c r="A3" s="4"/>
      <c r="B3" s="4"/>
      <c r="C3" s="4"/>
      <c r="D3" s="4"/>
      <c r="E3" s="4"/>
      <c r="F3" s="4"/>
      <c r="G3" s="4"/>
      <c r="H3" s="4"/>
      <c r="I3" s="4" t="s">
        <v>8</v>
      </c>
      <c r="J3" s="4"/>
      <c r="K3" s="4" t="s">
        <v>9</v>
      </c>
    </row>
    <row r="4" s="2" customFormat="1" ht="12" customHeight="1" spans="1:11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="2" customFormat="1" ht="23" customHeight="1" spans="1:11">
      <c r="A5" s="5" t="s">
        <v>10</v>
      </c>
      <c r="B5" s="6" t="s">
        <v>10</v>
      </c>
      <c r="C5" s="6"/>
      <c r="D5" s="6" t="s">
        <v>11</v>
      </c>
      <c r="E5" s="6" t="s">
        <v>10</v>
      </c>
      <c r="F5" s="6"/>
      <c r="G5" s="5" t="s">
        <v>10</v>
      </c>
      <c r="H5" s="7" t="s">
        <v>10</v>
      </c>
      <c r="I5" s="8" t="s">
        <v>10</v>
      </c>
      <c r="J5" s="8"/>
      <c r="K5" s="8">
        <f>SUM(K6:K10)</f>
        <v>32011.3108</v>
      </c>
    </row>
    <row r="6" s="2" customFormat="1" ht="26" customHeight="1" spans="1:11">
      <c r="A6" s="5" t="s">
        <v>12</v>
      </c>
      <c r="B6" s="6" t="s">
        <v>13</v>
      </c>
      <c r="C6" s="6"/>
      <c r="D6" s="6" t="s">
        <v>14</v>
      </c>
      <c r="E6" s="6" t="s">
        <v>15</v>
      </c>
      <c r="F6" s="6"/>
      <c r="G6" s="5" t="s">
        <v>16</v>
      </c>
      <c r="H6" s="9" t="s">
        <v>17</v>
      </c>
      <c r="I6" s="8">
        <v>6.04</v>
      </c>
      <c r="J6" s="8"/>
      <c r="K6" s="8">
        <f>H6*I6</f>
        <v>9896.6608</v>
      </c>
    </row>
    <row r="7" s="2" customFormat="1" ht="26" customHeight="1" spans="1:11">
      <c r="A7" s="5" t="s">
        <v>18</v>
      </c>
      <c r="B7" s="6" t="s">
        <v>19</v>
      </c>
      <c r="C7" s="6"/>
      <c r="D7" s="6" t="s">
        <v>20</v>
      </c>
      <c r="E7" s="6" t="s">
        <v>21</v>
      </c>
      <c r="F7" s="6"/>
      <c r="G7" s="5" t="s">
        <v>16</v>
      </c>
      <c r="H7" s="9" t="s">
        <v>22</v>
      </c>
      <c r="I7" s="8">
        <v>6.77</v>
      </c>
      <c r="J7" s="8"/>
      <c r="K7" s="8">
        <f>H7*I7</f>
        <v>3797.97</v>
      </c>
    </row>
    <row r="8" s="2" customFormat="1" ht="56" customHeight="1" spans="1:11">
      <c r="A8" s="5" t="s">
        <v>23</v>
      </c>
      <c r="B8" s="6" t="s">
        <v>24</v>
      </c>
      <c r="C8" s="6"/>
      <c r="D8" s="6" t="s">
        <v>25</v>
      </c>
      <c r="E8" s="6" t="s">
        <v>26</v>
      </c>
      <c r="F8" s="6"/>
      <c r="G8" s="5" t="s">
        <v>27</v>
      </c>
      <c r="H8" s="9" t="s">
        <v>28</v>
      </c>
      <c r="I8" s="8">
        <v>648.58</v>
      </c>
      <c r="J8" s="8"/>
      <c r="K8" s="8">
        <f>H8*I8</f>
        <v>7782.96</v>
      </c>
    </row>
    <row r="9" s="2" customFormat="1" ht="47" customHeight="1" spans="1:11">
      <c r="A9" s="5" t="s">
        <v>29</v>
      </c>
      <c r="B9" s="6" t="s">
        <v>30</v>
      </c>
      <c r="C9" s="6"/>
      <c r="D9" s="6" t="s">
        <v>31</v>
      </c>
      <c r="E9" s="6" t="s">
        <v>32</v>
      </c>
      <c r="F9" s="6"/>
      <c r="G9" s="5" t="s">
        <v>27</v>
      </c>
      <c r="H9" s="9" t="s">
        <v>33</v>
      </c>
      <c r="I9" s="8">
        <v>374.24</v>
      </c>
      <c r="J9" s="8"/>
      <c r="K9" s="8">
        <f>H9*I9</f>
        <v>8981.76</v>
      </c>
    </row>
    <row r="10" s="2" customFormat="1" ht="57" customHeight="1" spans="1:11">
      <c r="A10" s="5" t="s">
        <v>34</v>
      </c>
      <c r="B10" s="6" t="s">
        <v>35</v>
      </c>
      <c r="C10" s="6"/>
      <c r="D10" s="6" t="s">
        <v>36</v>
      </c>
      <c r="E10" s="6" t="s">
        <v>37</v>
      </c>
      <c r="F10" s="6"/>
      <c r="G10" s="5" t="s">
        <v>27</v>
      </c>
      <c r="H10" s="9" t="s">
        <v>38</v>
      </c>
      <c r="I10" s="8">
        <v>43.11</v>
      </c>
      <c r="J10" s="8"/>
      <c r="K10" s="8">
        <f>H10*I10</f>
        <v>1551.96</v>
      </c>
    </row>
    <row r="11" s="2" customFormat="1" ht="23" customHeight="1" spans="1:11">
      <c r="A11" s="5" t="s">
        <v>10</v>
      </c>
      <c r="B11" s="6" t="s">
        <v>10</v>
      </c>
      <c r="C11" s="6"/>
      <c r="D11" s="6" t="s">
        <v>39</v>
      </c>
      <c r="E11" s="6" t="s">
        <v>10</v>
      </c>
      <c r="F11" s="6"/>
      <c r="G11" s="5" t="s">
        <v>10</v>
      </c>
      <c r="H11" s="7" t="s">
        <v>10</v>
      </c>
      <c r="I11" s="8" t="s">
        <v>10</v>
      </c>
      <c r="J11" s="8"/>
      <c r="K11" s="8">
        <f>SUM(K12:K29)</f>
        <v>31389.37</v>
      </c>
    </row>
    <row r="12" s="2" customFormat="1" ht="51" customHeight="1" spans="1:11">
      <c r="A12" s="5" t="s">
        <v>12</v>
      </c>
      <c r="B12" s="6" t="s">
        <v>40</v>
      </c>
      <c r="C12" s="6"/>
      <c r="D12" s="6" t="s">
        <v>41</v>
      </c>
      <c r="E12" s="6" t="s">
        <v>42</v>
      </c>
      <c r="F12" s="6"/>
      <c r="G12" s="5" t="s">
        <v>43</v>
      </c>
      <c r="H12" s="9" t="s">
        <v>33</v>
      </c>
      <c r="I12" s="8">
        <v>8.26</v>
      </c>
      <c r="J12" s="8"/>
      <c r="K12" s="8">
        <f>H12*I12</f>
        <v>198.24</v>
      </c>
    </row>
    <row r="13" s="2" customFormat="1" ht="51" customHeight="1" spans="1:11">
      <c r="A13" s="5" t="s">
        <v>18</v>
      </c>
      <c r="B13" s="6" t="s">
        <v>44</v>
      </c>
      <c r="C13" s="6"/>
      <c r="D13" s="6" t="s">
        <v>45</v>
      </c>
      <c r="E13" s="6" t="s">
        <v>46</v>
      </c>
      <c r="F13" s="6"/>
      <c r="G13" s="5" t="s">
        <v>47</v>
      </c>
      <c r="H13" s="9" t="s">
        <v>28</v>
      </c>
      <c r="I13" s="8">
        <v>447.36</v>
      </c>
      <c r="J13" s="8"/>
      <c r="K13" s="8">
        <f t="shared" ref="K13:K29" si="0">H13*I13</f>
        <v>5368.32</v>
      </c>
    </row>
    <row r="14" s="2" customFormat="1" ht="51" customHeight="1" spans="1:11">
      <c r="A14" s="5" t="s">
        <v>23</v>
      </c>
      <c r="B14" s="6" t="s">
        <v>48</v>
      </c>
      <c r="C14" s="6"/>
      <c r="D14" s="6" t="s">
        <v>49</v>
      </c>
      <c r="E14" s="6" t="s">
        <v>50</v>
      </c>
      <c r="F14" s="6"/>
      <c r="G14" s="5" t="s">
        <v>47</v>
      </c>
      <c r="H14" s="9" t="s">
        <v>51</v>
      </c>
      <c r="I14" s="8">
        <v>109</v>
      </c>
      <c r="J14" s="8"/>
      <c r="K14" s="8">
        <f t="shared" si="0"/>
        <v>4992.2</v>
      </c>
    </row>
    <row r="15" s="2" customFormat="1" ht="51" customHeight="1" spans="1:11">
      <c r="A15" s="5" t="s">
        <v>29</v>
      </c>
      <c r="B15" s="6" t="s">
        <v>52</v>
      </c>
      <c r="C15" s="6"/>
      <c r="D15" s="6" t="s">
        <v>53</v>
      </c>
      <c r="E15" s="6" t="s">
        <v>54</v>
      </c>
      <c r="F15" s="6"/>
      <c r="G15" s="5" t="s">
        <v>47</v>
      </c>
      <c r="H15" s="9" t="s">
        <v>55</v>
      </c>
      <c r="I15" s="8">
        <v>4.45</v>
      </c>
      <c r="J15" s="8"/>
      <c r="K15" s="8">
        <f t="shared" si="0"/>
        <v>5722.7</v>
      </c>
    </row>
    <row r="16" s="2" customFormat="1" ht="51" customHeight="1" spans="1:11">
      <c r="A16" s="5" t="s">
        <v>34</v>
      </c>
      <c r="B16" s="6" t="s">
        <v>56</v>
      </c>
      <c r="C16" s="6"/>
      <c r="D16" s="6" t="s">
        <v>57</v>
      </c>
      <c r="E16" s="6" t="s">
        <v>58</v>
      </c>
      <c r="F16" s="6"/>
      <c r="G16" s="5" t="s">
        <v>59</v>
      </c>
      <c r="H16" s="9" t="s">
        <v>33</v>
      </c>
      <c r="I16" s="8">
        <v>53.43</v>
      </c>
      <c r="J16" s="8"/>
      <c r="K16" s="8">
        <f t="shared" si="0"/>
        <v>1282.32</v>
      </c>
    </row>
    <row r="17" s="2" customFormat="1" ht="51" customHeight="1" spans="1:11">
      <c r="A17" s="5" t="s">
        <v>60</v>
      </c>
      <c r="B17" s="6" t="s">
        <v>61</v>
      </c>
      <c r="C17" s="6"/>
      <c r="D17" s="6" t="s">
        <v>57</v>
      </c>
      <c r="E17" s="6" t="s">
        <v>62</v>
      </c>
      <c r="F17" s="6"/>
      <c r="G17" s="5" t="s">
        <v>59</v>
      </c>
      <c r="H17" s="9" t="s">
        <v>28</v>
      </c>
      <c r="I17" s="8">
        <v>47.62</v>
      </c>
      <c r="J17" s="8"/>
      <c r="K17" s="8">
        <f t="shared" si="0"/>
        <v>571.44</v>
      </c>
    </row>
    <row r="18" s="2" customFormat="1" ht="51" customHeight="1" spans="1:11">
      <c r="A18" s="5" t="s">
        <v>63</v>
      </c>
      <c r="B18" s="6" t="s">
        <v>64</v>
      </c>
      <c r="C18" s="6"/>
      <c r="D18" s="6" t="s">
        <v>65</v>
      </c>
      <c r="E18" s="6" t="s">
        <v>66</v>
      </c>
      <c r="F18" s="6"/>
      <c r="G18" s="5" t="s">
        <v>59</v>
      </c>
      <c r="H18" s="9" t="s">
        <v>33</v>
      </c>
      <c r="I18" s="8">
        <v>16.79</v>
      </c>
      <c r="J18" s="8"/>
      <c r="K18" s="8">
        <f t="shared" si="0"/>
        <v>402.96</v>
      </c>
    </row>
    <row r="19" s="2" customFormat="1" ht="51" customHeight="1" spans="1:11">
      <c r="A19" s="5" t="s">
        <v>67</v>
      </c>
      <c r="B19" s="6" t="s">
        <v>68</v>
      </c>
      <c r="C19" s="6"/>
      <c r="D19" s="6" t="s">
        <v>69</v>
      </c>
      <c r="E19" s="6" t="s">
        <v>70</v>
      </c>
      <c r="F19" s="6"/>
      <c r="G19" s="5" t="s">
        <v>59</v>
      </c>
      <c r="H19" s="9" t="s">
        <v>71</v>
      </c>
      <c r="I19" s="8">
        <v>18.38</v>
      </c>
      <c r="J19" s="8"/>
      <c r="K19" s="8">
        <f t="shared" si="0"/>
        <v>882.24</v>
      </c>
    </row>
    <row r="20" s="2" customFormat="1" ht="51" customHeight="1" spans="1:11">
      <c r="A20" s="5" t="s">
        <v>72</v>
      </c>
      <c r="B20" s="6" t="s">
        <v>73</v>
      </c>
      <c r="C20" s="6"/>
      <c r="D20" s="6" t="s">
        <v>74</v>
      </c>
      <c r="E20" s="6" t="s">
        <v>75</v>
      </c>
      <c r="F20" s="6"/>
      <c r="G20" s="5" t="s">
        <v>59</v>
      </c>
      <c r="H20" s="9" t="s">
        <v>28</v>
      </c>
      <c r="I20" s="8">
        <v>18.39</v>
      </c>
      <c r="J20" s="8"/>
      <c r="K20" s="8">
        <f t="shared" si="0"/>
        <v>220.68</v>
      </c>
    </row>
    <row r="21" s="2" customFormat="1" ht="51" customHeight="1" spans="1:11">
      <c r="A21" s="5" t="s">
        <v>76</v>
      </c>
      <c r="B21" s="6" t="s">
        <v>77</v>
      </c>
      <c r="C21" s="6"/>
      <c r="D21" s="6" t="s">
        <v>78</v>
      </c>
      <c r="E21" s="6" t="s">
        <v>79</v>
      </c>
      <c r="F21" s="6"/>
      <c r="G21" s="5" t="s">
        <v>59</v>
      </c>
      <c r="H21" s="9" t="s">
        <v>28</v>
      </c>
      <c r="I21" s="8">
        <v>20.3</v>
      </c>
      <c r="J21" s="8"/>
      <c r="K21" s="8">
        <f t="shared" si="0"/>
        <v>243.6</v>
      </c>
    </row>
    <row r="22" s="2" customFormat="1" ht="87" customHeight="1" spans="1:11">
      <c r="A22" s="5" t="s">
        <v>80</v>
      </c>
      <c r="B22" s="6" t="s">
        <v>81</v>
      </c>
      <c r="C22" s="6"/>
      <c r="D22" s="6" t="s">
        <v>82</v>
      </c>
      <c r="E22" s="6" t="s">
        <v>83</v>
      </c>
      <c r="F22" s="6"/>
      <c r="G22" s="5" t="s">
        <v>59</v>
      </c>
      <c r="H22" s="9" t="s">
        <v>28</v>
      </c>
      <c r="I22" s="8">
        <v>37.65</v>
      </c>
      <c r="J22" s="8"/>
      <c r="K22" s="8">
        <f t="shared" si="0"/>
        <v>451.8</v>
      </c>
    </row>
    <row r="23" s="2" customFormat="1" ht="87" customHeight="1" spans="1:11">
      <c r="A23" s="5" t="s">
        <v>84</v>
      </c>
      <c r="B23" s="6" t="s">
        <v>85</v>
      </c>
      <c r="C23" s="6"/>
      <c r="D23" s="6" t="s">
        <v>86</v>
      </c>
      <c r="E23" s="6" t="s">
        <v>87</v>
      </c>
      <c r="F23" s="6"/>
      <c r="G23" s="5" t="s">
        <v>59</v>
      </c>
      <c r="H23" s="9" t="s">
        <v>28</v>
      </c>
      <c r="I23" s="8">
        <v>37.65</v>
      </c>
      <c r="J23" s="8"/>
      <c r="K23" s="8">
        <f t="shared" si="0"/>
        <v>451.8</v>
      </c>
    </row>
    <row r="24" s="2" customFormat="1" ht="54" customHeight="1" spans="1:11">
      <c r="A24" s="5" t="s">
        <v>88</v>
      </c>
      <c r="B24" s="6" t="s">
        <v>89</v>
      </c>
      <c r="C24" s="6"/>
      <c r="D24" s="6" t="s">
        <v>90</v>
      </c>
      <c r="E24" s="6" t="s">
        <v>91</v>
      </c>
      <c r="F24" s="6"/>
      <c r="G24" s="5" t="s">
        <v>47</v>
      </c>
      <c r="H24" s="9" t="s">
        <v>92</v>
      </c>
      <c r="I24" s="8">
        <v>34.84</v>
      </c>
      <c r="J24" s="8"/>
      <c r="K24" s="8">
        <f t="shared" si="0"/>
        <v>1742</v>
      </c>
    </row>
    <row r="25" s="2" customFormat="1" ht="54" customHeight="1" spans="1:11">
      <c r="A25" s="5" t="s">
        <v>93</v>
      </c>
      <c r="B25" s="6" t="s">
        <v>94</v>
      </c>
      <c r="C25" s="6"/>
      <c r="D25" s="6" t="s">
        <v>95</v>
      </c>
      <c r="E25" s="6" t="s">
        <v>96</v>
      </c>
      <c r="F25" s="6"/>
      <c r="G25" s="5" t="s">
        <v>47</v>
      </c>
      <c r="H25" s="9" t="s">
        <v>97</v>
      </c>
      <c r="I25" s="8">
        <v>17.86</v>
      </c>
      <c r="J25" s="8"/>
      <c r="K25" s="8">
        <f t="shared" si="0"/>
        <v>1500.24</v>
      </c>
    </row>
    <row r="26" s="2" customFormat="1" ht="54" customHeight="1" spans="1:11">
      <c r="A26" s="5" t="s">
        <v>98</v>
      </c>
      <c r="B26" s="6" t="s">
        <v>99</v>
      </c>
      <c r="C26" s="6"/>
      <c r="D26" s="6" t="s">
        <v>100</v>
      </c>
      <c r="E26" s="6" t="s">
        <v>101</v>
      </c>
      <c r="F26" s="6"/>
      <c r="G26" s="5" t="s">
        <v>47</v>
      </c>
      <c r="H26" s="9" t="s">
        <v>102</v>
      </c>
      <c r="I26" s="8">
        <v>26.28</v>
      </c>
      <c r="J26" s="8"/>
      <c r="K26" s="8">
        <f t="shared" si="0"/>
        <v>972.36</v>
      </c>
    </row>
    <row r="27" s="2" customFormat="1" ht="54" customHeight="1" spans="1:11">
      <c r="A27" s="5" t="s">
        <v>103</v>
      </c>
      <c r="B27" s="6" t="s">
        <v>104</v>
      </c>
      <c r="C27" s="6"/>
      <c r="D27" s="6" t="s">
        <v>105</v>
      </c>
      <c r="E27" s="6" t="s">
        <v>106</v>
      </c>
      <c r="F27" s="6"/>
      <c r="G27" s="5" t="s">
        <v>43</v>
      </c>
      <c r="H27" s="9" t="s">
        <v>28</v>
      </c>
      <c r="I27" s="8">
        <v>46.32</v>
      </c>
      <c r="J27" s="8"/>
      <c r="K27" s="8">
        <f t="shared" si="0"/>
        <v>555.84</v>
      </c>
    </row>
    <row r="28" s="2" customFormat="1" ht="54" customHeight="1" spans="1:11">
      <c r="A28" s="5" t="s">
        <v>107</v>
      </c>
      <c r="B28" s="6" t="s">
        <v>108</v>
      </c>
      <c r="C28" s="6"/>
      <c r="D28" s="6" t="s">
        <v>109</v>
      </c>
      <c r="E28" s="6" t="s">
        <v>110</v>
      </c>
      <c r="F28" s="6"/>
      <c r="G28" s="5" t="s">
        <v>111</v>
      </c>
      <c r="H28" s="9" t="s">
        <v>112</v>
      </c>
      <c r="I28" s="8">
        <v>5491.24</v>
      </c>
      <c r="J28" s="8"/>
      <c r="K28" s="8">
        <f t="shared" si="0"/>
        <v>5491.24</v>
      </c>
    </row>
    <row r="29" s="2" customFormat="1" ht="54" customHeight="1" spans="1:11">
      <c r="A29" s="5" t="s">
        <v>113</v>
      </c>
      <c r="B29" s="6" t="s">
        <v>114</v>
      </c>
      <c r="C29" s="6"/>
      <c r="D29" s="6" t="s">
        <v>115</v>
      </c>
      <c r="E29" s="6" t="s">
        <v>116</v>
      </c>
      <c r="F29" s="6"/>
      <c r="G29" s="5" t="s">
        <v>43</v>
      </c>
      <c r="H29" s="9" t="s">
        <v>112</v>
      </c>
      <c r="I29" s="8">
        <v>339.39</v>
      </c>
      <c r="J29" s="8"/>
      <c r="K29" s="8">
        <f t="shared" si="0"/>
        <v>339.39</v>
      </c>
    </row>
    <row r="30" s="2" customFormat="1" ht="29" customHeight="1" spans="1:11">
      <c r="A30" s="5"/>
      <c r="B30" s="10"/>
      <c r="C30" s="11"/>
      <c r="D30" s="6" t="s">
        <v>117</v>
      </c>
      <c r="E30" s="10"/>
      <c r="F30" s="11"/>
      <c r="G30" s="5"/>
      <c r="H30" s="9"/>
      <c r="I30" s="12"/>
      <c r="J30" s="13"/>
      <c r="K30" s="8">
        <f>K31</f>
        <v>6673.51</v>
      </c>
    </row>
    <row r="31" s="2" customFormat="1" ht="29" customHeight="1" spans="1:11">
      <c r="A31" s="5">
        <v>19</v>
      </c>
      <c r="B31" s="10"/>
      <c r="C31" s="11"/>
      <c r="D31" s="6" t="s">
        <v>118</v>
      </c>
      <c r="E31" s="10"/>
      <c r="F31" s="11"/>
      <c r="G31" s="5"/>
      <c r="H31" s="9"/>
      <c r="I31" s="12"/>
      <c r="J31" s="13"/>
      <c r="K31" s="8">
        <v>6673.51</v>
      </c>
    </row>
    <row r="32" s="2" customFormat="1" ht="23" customHeight="1" spans="1:11">
      <c r="A32" s="5" t="s">
        <v>119</v>
      </c>
      <c r="B32" s="5"/>
      <c r="C32" s="5"/>
      <c r="D32" s="5"/>
      <c r="E32" s="5"/>
      <c r="F32" s="5"/>
      <c r="G32" s="5"/>
      <c r="H32" s="5"/>
      <c r="I32" s="5"/>
      <c r="J32" s="5"/>
      <c r="K32" s="8">
        <f>K5+K11+K30</f>
        <v>70074.1908</v>
      </c>
    </row>
  </sheetData>
  <mergeCells count="89">
    <mergeCell ref="A1:K1"/>
    <mergeCell ref="I2:K2"/>
    <mergeCell ref="B5:C5"/>
    <mergeCell ref="E5:F5"/>
    <mergeCell ref="I5:J5"/>
    <mergeCell ref="B6:C6"/>
    <mergeCell ref="E6:F6"/>
    <mergeCell ref="I6:J6"/>
    <mergeCell ref="B7:C7"/>
    <mergeCell ref="E7:F7"/>
    <mergeCell ref="I7:J7"/>
    <mergeCell ref="B8:C8"/>
    <mergeCell ref="E8:F8"/>
    <mergeCell ref="I8:J8"/>
    <mergeCell ref="B9:C9"/>
    <mergeCell ref="E9:F9"/>
    <mergeCell ref="I9:J9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C25"/>
    <mergeCell ref="E25:F25"/>
    <mergeCell ref="I25:J25"/>
    <mergeCell ref="B26:C26"/>
    <mergeCell ref="E26:F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C30"/>
    <mergeCell ref="E30:F30"/>
    <mergeCell ref="I30:J30"/>
    <mergeCell ref="A32:J32"/>
    <mergeCell ref="A2:A4"/>
    <mergeCell ref="D2:D4"/>
    <mergeCell ref="G2:G4"/>
    <mergeCell ref="H2:H4"/>
    <mergeCell ref="K3:K4"/>
    <mergeCell ref="B2:C4"/>
    <mergeCell ref="E2:F4"/>
    <mergeCell ref="I3:J4"/>
  </mergeCells>
  <pageMargins left="0.196527777777778" right="0.118055555555556" top="0.629861111111111" bottom="0.66875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林妙莹</dc:creator>
  <cp:lastModifiedBy>林妙莹</cp:lastModifiedBy>
  <dcterms:created xsi:type="dcterms:W3CDTF">2025-11-13T06:39:00Z</dcterms:created>
  <dcterms:modified xsi:type="dcterms:W3CDTF">2025-11-13T08:10:16Z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72994AE5BC1C49CABC184BE36040F6AA_11</vt:lpwstr>
  </property>
  <property fmtid="{D5CDD505-2E9C-101B-9397-08002B2CF9AE}" pid="3" name="KSOProductBuildVer">
    <vt:lpwstr>2052-12.1.0.23542</vt:lpwstr>
  </property>
</Properties>
</file>